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30-6-2008" sheetId="1" r:id="rId1"/>
  </sheets>
  <definedNames>
    <definedName name="_xlnm.Print_Area" localSheetId="0">'30-6-2008'!$A$1:$G$101</definedName>
  </definedNames>
  <calcPr fullCalcOnLoad="1"/>
</workbook>
</file>

<file path=xl/sharedStrings.xml><?xml version="1.0" encoding="utf-8"?>
<sst xmlns="http://schemas.openxmlformats.org/spreadsheetml/2006/main" count="135" uniqueCount="105">
  <si>
    <t>Category code</t>
  </si>
  <si>
    <t>Category of Shareholder</t>
  </si>
  <si>
    <t>Number of Shareholders</t>
  </si>
  <si>
    <t xml:space="preserve">Total number of Shares </t>
  </si>
  <si>
    <t>Total shareholding as a percentage of total number of shares</t>
  </si>
  <si>
    <t>As a Percentage of (A+B)</t>
  </si>
  <si>
    <t>As a percentage of (A+B+C)</t>
  </si>
  <si>
    <t>(A)</t>
  </si>
  <si>
    <t>Shareholding of Promoter and Promoter Group</t>
  </si>
  <si>
    <t>Indian</t>
  </si>
  <si>
    <t>(a)</t>
  </si>
  <si>
    <t>Individuals/Hindu Undivided Family</t>
  </si>
  <si>
    <t>(b)</t>
  </si>
  <si>
    <t xml:space="preserve">Central Government / State Government(s) </t>
  </si>
  <si>
    <t>(c)</t>
  </si>
  <si>
    <t>Bodies Corporate</t>
  </si>
  <si>
    <t>(d)</t>
  </si>
  <si>
    <t>Financial Instituions /Banks</t>
  </si>
  <si>
    <t>(e)</t>
  </si>
  <si>
    <t>Any Other (specify)</t>
  </si>
  <si>
    <t>Sub-Total (A) (1)</t>
  </si>
  <si>
    <t>Foreign</t>
  </si>
  <si>
    <t>Individuals (Non-Resident Individuals /Foreign Individuals)</t>
  </si>
  <si>
    <t xml:space="preserve">Institutions   </t>
  </si>
  <si>
    <t>Any Other  (specify)</t>
  </si>
  <si>
    <t>Sub-Total (A)(2)</t>
  </si>
  <si>
    <t>Total Shareholding of Promoter and Promoter Group (A)= (A)(1)+(A)(2)</t>
  </si>
  <si>
    <t>(B)</t>
  </si>
  <si>
    <t xml:space="preserve">Public Shareholding </t>
  </si>
  <si>
    <t xml:space="preserve">Institutions </t>
  </si>
  <si>
    <t>Mutual Funds/ UTI</t>
  </si>
  <si>
    <t>Financial Institutions/ Banks</t>
  </si>
  <si>
    <t xml:space="preserve">Central Government/ State Government(s) </t>
  </si>
  <si>
    <t xml:space="preserve">Venture Capital Funds </t>
  </si>
  <si>
    <t>Insurance Companies</t>
  </si>
  <si>
    <t>(f)</t>
  </si>
  <si>
    <t>Foreign Institutional Investors</t>
  </si>
  <si>
    <t>(g)</t>
  </si>
  <si>
    <t>Foreign Venture Capital Investors</t>
  </si>
  <si>
    <t>(h)</t>
  </si>
  <si>
    <t xml:space="preserve">Sub-Total (B)(1) </t>
  </si>
  <si>
    <t>Non-institutions</t>
  </si>
  <si>
    <t xml:space="preserve">Bodies Corporate </t>
  </si>
  <si>
    <t>Individuals -</t>
  </si>
  <si>
    <t>i.    Individual shareholders holding nominal share capital up to Rs. 1 lakh.</t>
  </si>
  <si>
    <t>ii.  Individual shareholders holding nominal share capital in excess of Rs. 1 lakh.</t>
  </si>
  <si>
    <t>1.  Clearing Member</t>
  </si>
  <si>
    <t>2.  Foreign Company</t>
  </si>
  <si>
    <t>3.  Market Maker</t>
  </si>
  <si>
    <t>4.  Directors</t>
  </si>
  <si>
    <t>5.  NRI (Repatriate)</t>
  </si>
  <si>
    <t>6.  NRI (Non-Repatriate)</t>
  </si>
  <si>
    <t>7.  OCBs</t>
  </si>
  <si>
    <t xml:space="preserve">Sub-Total (B)(2)  </t>
  </si>
  <si>
    <t>Total Public Shareholding (B)= (B)(1)+(B)(2)</t>
  </si>
  <si>
    <t>TOTAL  (A)+(B)</t>
  </si>
  <si>
    <t>(C)</t>
  </si>
  <si>
    <t xml:space="preserve">Shares held by Custodians and  against which Depository Receipts have been issued </t>
  </si>
  <si>
    <t>GRAND TOTAL  (A)+(B)+(C)</t>
  </si>
  <si>
    <t>Notes:-</t>
  </si>
  <si>
    <t xml:space="preserve">1.  Total foreign shareholding is </t>
  </si>
  <si>
    <t>equity shares</t>
  </si>
  <si>
    <t xml:space="preserve">     representing </t>
  </si>
  <si>
    <t xml:space="preserve">of the total </t>
  </si>
  <si>
    <t>Statement showing Shareholding of persons belonging to the category “Promoter and Promoter Group”</t>
  </si>
  <si>
    <t>Sr. No.</t>
  </si>
  <si>
    <t>Name of the Shareholder</t>
  </si>
  <si>
    <t>Number of shares</t>
  </si>
  <si>
    <t>Shares as a percentage of total number of shares {i.e., Grand Total (A)+(B)+(C)}</t>
  </si>
  <si>
    <t>Reliance Land Private Limited</t>
  </si>
  <si>
    <t>Reliance Capital Limited</t>
  </si>
  <si>
    <t>TOTAL</t>
  </si>
  <si>
    <t>Statement showing Shareholding of persons belonging to the category “Public" and holding more than 1% of the total number of shares</t>
  </si>
  <si>
    <t xml:space="preserve">Sr. No. </t>
  </si>
  <si>
    <t>Manmoham Shetty</t>
  </si>
  <si>
    <t>Statement showing details of locked-in shares</t>
  </si>
  <si>
    <t>Number of locked-in shares</t>
  </si>
  <si>
    <t>Locked-in shares as a percentage of total number of shares {i.e., Grand Total (A)+(B)+(C)}</t>
  </si>
  <si>
    <t>Statement showing details of Depository Receipts (DRs)</t>
  </si>
  <si>
    <t>Type of outstanding DR (ADRs, GDRs, SDRs, etc.)</t>
  </si>
  <si>
    <t>Number of outstanding DRs</t>
  </si>
  <si>
    <t>Number of shares underlying outstanding DRs</t>
  </si>
  <si>
    <t>Shares underlying outstanding DRs as a percentage of total number of shares {i.e., Grand Total (A)+(B)+(C)}</t>
  </si>
  <si>
    <t>Not Applicable</t>
  </si>
  <si>
    <t xml:space="preserve">Statement showing Holding of Depository Receipts (DRs), where underlying shares are in excess of 1% of the total number of shares </t>
  </si>
  <si>
    <t>Name of the DR Holder</t>
  </si>
  <si>
    <t>Type of outstanding DR (ADRs, GDR, SDRs, etc)</t>
  </si>
  <si>
    <t>8.  Truts</t>
  </si>
  <si>
    <t>9.  Office Bearers</t>
  </si>
  <si>
    <t>10. HUF</t>
  </si>
  <si>
    <t>SBI Mutual Fund - Magnum Tax Gain - 1993</t>
  </si>
  <si>
    <t>Quantum (M) Limited</t>
  </si>
  <si>
    <t>Number of shares held in Dematerialized form</t>
  </si>
  <si>
    <t>Category of Shareholder (Whether Promoter / Public)</t>
  </si>
  <si>
    <t>Promoter</t>
  </si>
  <si>
    <t>AAA Entertainment Private Limited ( formerly known as Firstconnect Telecom Private Limited)</t>
  </si>
  <si>
    <t>JUNE 30, 2008</t>
  </si>
  <si>
    <t>2. Mutual Funds incudes 1508871 equity shares held by Foreign Mutual Funds which is included in the total foreign shareholding as stated in Note 1.</t>
  </si>
  <si>
    <t>Statement showing Shareholding Pattern as per Clause 35 of Listing Agreement</t>
  </si>
  <si>
    <t>3. Mr. Manmohan Shetty an individual from Public Category holding more than 1% of the total number of shareholding is holding a beneficiary Account in two separate Depositories namely CDSL and NSDL (CDSL – No. of Shares held 78,000 and NSDL –No. of Shares held 20,91,234).</t>
  </si>
  <si>
    <r>
      <t xml:space="preserve">   </t>
    </r>
    <r>
      <rPr>
        <sz val="11"/>
        <rFont val="Arial"/>
        <family val="2"/>
      </rPr>
      <t>equity share capital of the Company.</t>
    </r>
  </si>
  <si>
    <t>For the purpose of disclosing Shareholding Pattern under Clause 35 of Listing Agreement we have clubbed his shareholding in both the depositories, to reflect the total number of shares held by him.</t>
  </si>
  <si>
    <t xml:space="preserve">Name of the Company:   ADLABS FILMS LIMITED     </t>
  </si>
  <si>
    <t>Scrip Code:   BSE : 532399     NSE : ADLABSFILM</t>
  </si>
  <si>
    <t>Quarter Ended: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</si>
</sst>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Yes&quot;;&quot;Yes&quot;;&quot;No&quot;"/>
    <numFmt numFmtId="166" formatCode="&quot;True&quot;;&quot;True&quot;;&quot;False&quot;"/>
    <numFmt numFmtId="167" formatCode="&quot;On&quot;;&quot;On&quot;;&quot;Off&quot;"/>
    <numFmt numFmtId="168" formatCode="[$€-2]\ #,##0.00_);[Red]\([$€-2]\ #,##0.00\)"/>
  </numFmts>
  <fonts count="10">
    <font>
      <sz val="10"/>
      <name val="Arial"/>
      <family val="0"/>
    </font>
    <font>
      <sz val="8"/>
      <name val="Arial"/>
      <family val="0"/>
    </font>
    <font>
      <b/>
      <sz val="14"/>
      <name val="Arial"/>
      <family val="2"/>
    </font>
    <font>
      <u val="single"/>
      <sz val="10"/>
      <color indexed="12"/>
      <name val="Arial"/>
      <family val="0"/>
    </font>
    <font>
      <u val="single"/>
      <sz val="10"/>
      <color indexed="36"/>
      <name val="Arial"/>
      <family val="0"/>
    </font>
    <font>
      <sz val="11"/>
      <name val="Arial"/>
      <family val="2"/>
    </font>
    <font>
      <b/>
      <sz val="11"/>
      <name val="Arial"/>
      <family val="2"/>
    </font>
    <font>
      <b/>
      <u val="single"/>
      <sz val="11"/>
      <name val="Arial"/>
      <family val="2"/>
    </font>
    <font>
      <b/>
      <u val="single"/>
      <sz val="14"/>
      <name val="Arial"/>
      <family val="2"/>
    </font>
    <font>
      <sz val="14"/>
      <name val="Arial"/>
      <family val="2"/>
    </font>
  </fonts>
  <fills count="2">
    <fill>
      <patternFill/>
    </fill>
    <fill>
      <patternFill patternType="gray125"/>
    </fill>
  </fills>
  <borders count="16">
    <border>
      <left/>
      <right/>
      <top/>
      <bottom/>
      <diagonal/>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5" fillId="0" borderId="0" xfId="0" applyFont="1" applyBorder="1" applyAlignment="1">
      <alignment horizontal="left" vertical="top" wrapText="1"/>
    </xf>
    <xf numFmtId="0" fontId="6" fillId="0" borderId="0" xfId="0" applyFont="1" applyFill="1" applyBorder="1" applyAlignment="1">
      <alignment horizontal="center" vertical="top"/>
    </xf>
    <xf numFmtId="0" fontId="5" fillId="0" borderId="0" xfId="0" applyFont="1" applyBorder="1" applyAlignment="1">
      <alignment horizontal="left" vertical="top"/>
    </xf>
    <xf numFmtId="0" fontId="5" fillId="0" borderId="0" xfId="0" applyFont="1" applyBorder="1" applyAlignment="1">
      <alignment horizontal="center" vertical="top"/>
    </xf>
    <xf numFmtId="2" fontId="6" fillId="0" borderId="0" xfId="0" applyNumberFormat="1" applyFont="1" applyFill="1" applyBorder="1" applyAlignment="1">
      <alignment horizontal="center" vertical="top"/>
    </xf>
    <xf numFmtId="2" fontId="5" fillId="0" borderId="0" xfId="0" applyNumberFormat="1" applyFont="1" applyBorder="1" applyAlignment="1">
      <alignment horizontal="center" vertical="top"/>
    </xf>
    <xf numFmtId="0" fontId="6" fillId="0" borderId="0" xfId="0" applyFont="1" applyAlignment="1">
      <alignment vertical="top"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center" vertical="top" wrapText="1"/>
    </xf>
    <xf numFmtId="2" fontId="5" fillId="0" borderId="0" xfId="0" applyNumberFormat="1" applyFont="1" applyAlignment="1">
      <alignment horizontal="center" vertical="top" wrapText="1"/>
    </xf>
    <xf numFmtId="0" fontId="6" fillId="0" borderId="1" xfId="0" applyFont="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3" xfId="0" applyFont="1" applyFill="1" applyBorder="1" applyAlignment="1">
      <alignment vertical="top" wrapText="1"/>
    </xf>
    <xf numFmtId="2" fontId="6" fillId="0" borderId="4" xfId="0" applyNumberFormat="1" applyFont="1" applyBorder="1" applyAlignment="1">
      <alignment horizontal="center" vertical="top" wrapText="1"/>
    </xf>
    <xf numFmtId="0" fontId="6" fillId="0" borderId="4" xfId="0" applyFont="1" applyFill="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5" fillId="0" borderId="4" xfId="0" applyFont="1" applyBorder="1" applyAlignment="1">
      <alignment horizontal="center" vertical="top" wrapText="1"/>
    </xf>
    <xf numFmtId="164" fontId="5" fillId="0" borderId="2" xfId="0" applyNumberFormat="1" applyFont="1" applyBorder="1" applyAlignment="1">
      <alignment horizontal="center" vertical="top" wrapText="1"/>
    </xf>
    <xf numFmtId="0" fontId="5" fillId="0" borderId="2" xfId="0" applyFont="1" applyBorder="1" applyAlignment="1">
      <alignment vertical="top" wrapText="1"/>
    </xf>
    <xf numFmtId="0" fontId="6" fillId="0" borderId="4" xfId="0" applyFont="1" applyBorder="1" applyAlignment="1">
      <alignment horizontal="center" vertical="top" wrapText="1"/>
    </xf>
    <xf numFmtId="0" fontId="5" fillId="0" borderId="5" xfId="0" applyFont="1" applyBorder="1" applyAlignment="1">
      <alignment horizontal="center" vertical="top" wrapText="1"/>
    </xf>
    <xf numFmtId="2" fontId="5" fillId="0" borderId="4" xfId="0" applyNumberFormat="1" applyFont="1" applyBorder="1" applyAlignment="1">
      <alignment horizontal="center" vertical="top" wrapText="1"/>
    </xf>
    <xf numFmtId="0" fontId="5" fillId="0" borderId="2" xfId="0" applyFont="1" applyBorder="1" applyAlignment="1">
      <alignment horizontal="center" vertical="top" wrapText="1"/>
    </xf>
    <xf numFmtId="164" fontId="5" fillId="0" borderId="4" xfId="0" applyNumberFormat="1" applyFont="1" applyBorder="1" applyAlignment="1">
      <alignment horizontal="center" vertical="top" wrapText="1"/>
    </xf>
    <xf numFmtId="0" fontId="5" fillId="0" borderId="4" xfId="0" applyFont="1" applyBorder="1" applyAlignment="1">
      <alignment vertical="top" wrapText="1"/>
    </xf>
    <xf numFmtId="0" fontId="6" fillId="0" borderId="4" xfId="0" applyFont="1" applyBorder="1" applyAlignment="1">
      <alignment vertical="top" wrapText="1"/>
    </xf>
    <xf numFmtId="0" fontId="6" fillId="0" borderId="2" xfId="0" applyFont="1" applyBorder="1" applyAlignment="1">
      <alignment horizontal="left" vertical="top" wrapText="1"/>
    </xf>
    <xf numFmtId="164" fontId="6" fillId="0" borderId="4" xfId="0" applyNumberFormat="1" applyFont="1" applyBorder="1" applyAlignment="1">
      <alignment horizontal="center" vertical="top" wrapText="1"/>
    </xf>
    <xf numFmtId="0" fontId="5" fillId="0" borderId="4" xfId="0" applyFont="1" applyFill="1" applyBorder="1" applyAlignment="1">
      <alignment vertical="top" wrapText="1"/>
    </xf>
    <xf numFmtId="0" fontId="5" fillId="0" borderId="4" xfId="0" applyFont="1" applyFill="1" applyBorder="1" applyAlignment="1">
      <alignment horizontal="center" vertical="top" wrapText="1"/>
    </xf>
    <xf numFmtId="0" fontId="6" fillId="0" borderId="0" xfId="0" applyFont="1" applyBorder="1" applyAlignment="1">
      <alignment horizontal="center" vertical="top"/>
    </xf>
    <xf numFmtId="0" fontId="5" fillId="0" borderId="0" xfId="0" applyFont="1" applyAlignment="1">
      <alignment horizontal="center" vertical="top"/>
    </xf>
    <xf numFmtId="0" fontId="5" fillId="0" borderId="6" xfId="0" applyFont="1" applyBorder="1" applyAlignment="1">
      <alignment vertical="top" wrapText="1"/>
    </xf>
    <xf numFmtId="0" fontId="5" fillId="0" borderId="7" xfId="0" applyFont="1" applyBorder="1" applyAlignment="1">
      <alignment horizontal="center"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2" fontId="6" fillId="0" borderId="0" xfId="0" applyNumberFormat="1" applyFont="1" applyBorder="1" applyAlignment="1">
      <alignment horizontal="center" vertical="top" wrapText="1"/>
    </xf>
    <xf numFmtId="0" fontId="6" fillId="0" borderId="8" xfId="0" applyFont="1" applyBorder="1" applyAlignment="1">
      <alignment vertical="top" wrapText="1"/>
    </xf>
    <xf numFmtId="2" fontId="5" fillId="0" borderId="0" xfId="0" applyNumberFormat="1"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2" fontId="9" fillId="0" borderId="0" xfId="0" applyNumberFormat="1" applyFont="1" applyAlignment="1">
      <alignment horizontal="center" vertical="top" wrapText="1"/>
    </xf>
    <xf numFmtId="0" fontId="6" fillId="0" borderId="7" xfId="0" applyFont="1" applyFill="1" applyBorder="1" applyAlignment="1">
      <alignment horizontal="center" vertical="top" wrapText="1"/>
    </xf>
    <xf numFmtId="0" fontId="6"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4" xfId="0" applyFont="1" applyBorder="1" applyAlignment="1">
      <alignment horizontal="left" vertical="center" wrapText="1"/>
    </xf>
    <xf numFmtId="0" fontId="6" fillId="0" borderId="4" xfId="0" applyFont="1" applyBorder="1" applyAlignment="1">
      <alignment horizontal="center" vertical="top" wrapText="1"/>
    </xf>
    <xf numFmtId="0" fontId="5" fillId="0" borderId="4" xfId="0" applyFont="1" applyBorder="1" applyAlignment="1">
      <alignment horizontal="center" vertical="top" wrapText="1"/>
    </xf>
    <xf numFmtId="0" fontId="6" fillId="0" borderId="10" xfId="0" applyFont="1" applyBorder="1" applyAlignment="1">
      <alignment horizontal="center" vertical="top" wrapText="1"/>
    </xf>
    <xf numFmtId="0" fontId="6" fillId="0" borderId="8" xfId="0" applyFont="1" applyBorder="1" applyAlignment="1">
      <alignment horizontal="center" vertical="top" wrapText="1"/>
    </xf>
    <xf numFmtId="0" fontId="5" fillId="0" borderId="4" xfId="0" applyFont="1" applyBorder="1" applyAlignment="1">
      <alignment vertical="top" wrapText="1"/>
    </xf>
    <xf numFmtId="0" fontId="7" fillId="0" borderId="0" xfId="0" applyFont="1" applyAlignment="1">
      <alignment horizontal="center" vertical="top" wrapText="1"/>
    </xf>
    <xf numFmtId="0" fontId="6" fillId="0" borderId="5" xfId="0" applyFont="1" applyBorder="1" applyAlignment="1">
      <alignment horizontal="center" vertical="top" wrapText="1"/>
    </xf>
    <xf numFmtId="0" fontId="6" fillId="0" borderId="11" xfId="0" applyFont="1" applyBorder="1" applyAlignment="1">
      <alignment horizontal="center" vertical="top" wrapText="1"/>
    </xf>
    <xf numFmtId="0" fontId="5" fillId="0" borderId="11" xfId="0" applyFont="1" applyBorder="1" applyAlignment="1">
      <alignment horizontal="center" vertical="top" wrapText="1"/>
    </xf>
    <xf numFmtId="2" fontId="5" fillId="0" borderId="4" xfId="0" applyNumberFormat="1" applyFont="1" applyBorder="1" applyAlignment="1">
      <alignment horizontal="center" vertical="top" wrapText="1"/>
    </xf>
    <xf numFmtId="2" fontId="6" fillId="0" borderId="4" xfId="0" applyNumberFormat="1" applyFont="1" applyBorder="1" applyAlignment="1">
      <alignment horizontal="center" vertical="top" wrapText="1"/>
    </xf>
    <xf numFmtId="0" fontId="6" fillId="0" borderId="12" xfId="0" applyFont="1" applyBorder="1" applyAlignment="1">
      <alignment horizontal="center" vertical="top" wrapText="1"/>
    </xf>
    <xf numFmtId="0" fontId="6" fillId="0" borderId="1" xfId="0" applyFont="1" applyBorder="1" applyAlignment="1">
      <alignment horizontal="center" vertical="top" wrapText="1"/>
    </xf>
    <xf numFmtId="2" fontId="6" fillId="0" borderId="12" xfId="0" applyNumberFormat="1" applyFont="1" applyBorder="1" applyAlignment="1">
      <alignment horizontal="center" vertical="top" wrapText="1"/>
    </xf>
    <xf numFmtId="2" fontId="6" fillId="0" borderId="13"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2" fontId="5" fillId="0" borderId="10" xfId="0" applyNumberFormat="1" applyFont="1" applyBorder="1" applyAlignment="1">
      <alignment horizontal="center" vertical="top" wrapText="1"/>
    </xf>
    <xf numFmtId="0" fontId="6" fillId="0" borderId="5" xfId="0" applyFont="1" applyBorder="1" applyAlignment="1">
      <alignment vertical="top" wrapText="1"/>
    </xf>
    <xf numFmtId="0" fontId="5" fillId="0" borderId="11" xfId="0" applyFont="1" applyBorder="1" applyAlignment="1">
      <alignment vertical="top" wrapText="1"/>
    </xf>
    <xf numFmtId="0" fontId="6" fillId="0" borderId="10"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horizontal="center" vertical="top" wrapText="1"/>
    </xf>
    <xf numFmtId="0" fontId="6" fillId="0" borderId="5" xfId="0" applyFont="1" applyFill="1" applyBorder="1" applyAlignment="1">
      <alignment horizontal="center" vertical="top" wrapText="1" shrinkToFit="1"/>
    </xf>
    <xf numFmtId="0" fontId="6" fillId="0" borderId="11" xfId="0" applyFont="1" applyFill="1" applyBorder="1" applyAlignment="1">
      <alignment horizontal="center" vertical="top" wrapText="1" shrinkToFit="1"/>
    </xf>
    <xf numFmtId="0" fontId="5" fillId="0" borderId="0" xfId="0" applyFont="1" applyBorder="1" applyAlignment="1">
      <alignment vertical="top" wrapText="1"/>
    </xf>
    <xf numFmtId="0" fontId="7" fillId="0" borderId="13" xfId="0" applyFont="1" applyBorder="1" applyAlignment="1">
      <alignment horizontal="center" vertical="top" wrapText="1"/>
    </xf>
    <xf numFmtId="0" fontId="6" fillId="0" borderId="2" xfId="0" applyFont="1" applyFill="1" applyBorder="1" applyAlignment="1">
      <alignment horizontal="center" vertical="top" wrapText="1"/>
    </xf>
    <xf numFmtId="0" fontId="5" fillId="0" borderId="0" xfId="0" applyFont="1" applyBorder="1" applyAlignment="1">
      <alignment horizontal="left" vertical="top" wrapText="1"/>
    </xf>
    <xf numFmtId="0" fontId="8" fillId="0" borderId="0" xfId="0" applyFont="1" applyAlignment="1">
      <alignment horizontal="center" vertical="top" wrapText="1"/>
    </xf>
    <xf numFmtId="0" fontId="2" fillId="0" borderId="4" xfId="0" applyFont="1" applyBorder="1" applyAlignment="1">
      <alignment horizontal="left" vertical="top" wrapText="1"/>
    </xf>
    <xf numFmtId="49" fontId="2" fillId="0" borderId="5"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6" fillId="0" borderId="15" xfId="0" applyFont="1" applyFill="1" applyBorder="1" applyAlignment="1">
      <alignment horizontal="center" vertical="top" wrapTex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6" fillId="0" borderId="13" xfId="0" applyFont="1" applyFill="1" applyBorder="1" applyAlignment="1">
      <alignment horizontal="center" vertical="top" wrapText="1"/>
    </xf>
    <xf numFmtId="0" fontId="6" fillId="0"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
  <sheetViews>
    <sheetView tabSelected="1" view="pageBreakPreview" zoomScale="75" zoomScaleNormal="70" zoomScaleSheetLayoutView="75" workbookViewId="0" topLeftCell="A1">
      <selection activeCell="B21" sqref="B21"/>
    </sheetView>
  </sheetViews>
  <sheetFormatPr defaultColWidth="9.140625" defaultRowHeight="19.5" customHeight="1"/>
  <cols>
    <col min="1" max="1" width="11.7109375" style="10" customWidth="1"/>
    <col min="2" max="2" width="48.140625" style="9" customWidth="1"/>
    <col min="3" max="3" width="17.8515625" style="10" customWidth="1"/>
    <col min="4" max="4" width="20.28125" style="10" customWidth="1"/>
    <col min="5" max="5" width="20.140625" style="10" customWidth="1"/>
    <col min="6" max="6" width="17.28125" style="11" customWidth="1"/>
    <col min="7" max="7" width="16.140625" style="10" customWidth="1"/>
    <col min="8" max="16384" width="10.140625" style="9" customWidth="1"/>
  </cols>
  <sheetData>
    <row r="1" spans="1:7" ht="19.5" customHeight="1">
      <c r="A1" s="78" t="s">
        <v>98</v>
      </c>
      <c r="B1" s="78"/>
      <c r="C1" s="78"/>
      <c r="D1" s="78"/>
      <c r="E1" s="78"/>
      <c r="F1" s="78"/>
      <c r="G1" s="78"/>
    </row>
    <row r="2" spans="1:7" ht="19.5" customHeight="1">
      <c r="A2" s="43"/>
      <c r="B2" s="44"/>
      <c r="C2" s="43"/>
      <c r="D2" s="43"/>
      <c r="E2" s="43"/>
      <c r="F2" s="45"/>
      <c r="G2" s="43"/>
    </row>
    <row r="3" spans="1:7" s="7" customFormat="1" ht="19.5" customHeight="1">
      <c r="A3" s="79" t="s">
        <v>102</v>
      </c>
      <c r="B3" s="79"/>
      <c r="C3" s="79"/>
      <c r="D3" s="79"/>
      <c r="E3" s="79"/>
      <c r="F3" s="79"/>
      <c r="G3" s="79"/>
    </row>
    <row r="4" spans="1:7" s="7" customFormat="1" ht="19.5" customHeight="1">
      <c r="A4" s="82" t="s">
        <v>103</v>
      </c>
      <c r="B4" s="83"/>
      <c r="C4" s="83"/>
      <c r="D4" s="85" t="s">
        <v>104</v>
      </c>
      <c r="E4" s="86"/>
      <c r="F4" s="80" t="s">
        <v>96</v>
      </c>
      <c r="G4" s="81"/>
    </row>
    <row r="5" spans="1:8" ht="45.75" customHeight="1">
      <c r="A5" s="14" t="s">
        <v>0</v>
      </c>
      <c r="B5" s="15" t="s">
        <v>1</v>
      </c>
      <c r="C5" s="84" t="s">
        <v>2</v>
      </c>
      <c r="D5" s="13" t="s">
        <v>3</v>
      </c>
      <c r="E5" s="76" t="s">
        <v>92</v>
      </c>
      <c r="F5" s="72" t="s">
        <v>4</v>
      </c>
      <c r="G5" s="73"/>
      <c r="H5" s="8"/>
    </row>
    <row r="6" spans="1:7" ht="46.5" customHeight="1">
      <c r="A6" s="14"/>
      <c r="B6" s="15"/>
      <c r="C6" s="87"/>
      <c r="D6" s="46"/>
      <c r="E6" s="88"/>
      <c r="F6" s="16" t="s">
        <v>5</v>
      </c>
      <c r="G6" s="17" t="s">
        <v>6</v>
      </c>
    </row>
    <row r="7" spans="1:7" ht="31.5" customHeight="1">
      <c r="A7" s="18" t="s">
        <v>7</v>
      </c>
      <c r="B7" s="19" t="s">
        <v>8</v>
      </c>
      <c r="C7" s="20"/>
      <c r="D7" s="37"/>
      <c r="E7" s="20"/>
      <c r="F7" s="16"/>
      <c r="G7" s="20"/>
    </row>
    <row r="8" spans="1:7" ht="19.5" customHeight="1">
      <c r="A8" s="21">
        <v>-1</v>
      </c>
      <c r="B8" s="22" t="s">
        <v>9</v>
      </c>
      <c r="C8" s="23"/>
      <c r="D8" s="23"/>
      <c r="E8" s="23"/>
      <c r="F8" s="16"/>
      <c r="G8" s="23"/>
    </row>
    <row r="9" spans="1:7" ht="19.5" customHeight="1">
      <c r="A9" s="24" t="s">
        <v>10</v>
      </c>
      <c r="B9" s="22" t="s">
        <v>11</v>
      </c>
      <c r="C9" s="20"/>
      <c r="D9" s="20"/>
      <c r="E9" s="20"/>
      <c r="F9" s="16"/>
      <c r="G9" s="25"/>
    </row>
    <row r="10" spans="1:7" ht="18" customHeight="1">
      <c r="A10" s="24" t="s">
        <v>12</v>
      </c>
      <c r="B10" s="22" t="s">
        <v>13</v>
      </c>
      <c r="C10" s="20"/>
      <c r="D10" s="20"/>
      <c r="E10" s="20"/>
      <c r="F10" s="16"/>
      <c r="G10" s="25"/>
    </row>
    <row r="11" spans="1:7" ht="19.5" customHeight="1">
      <c r="A11" s="26" t="s">
        <v>14</v>
      </c>
      <c r="B11" s="22" t="s">
        <v>15</v>
      </c>
      <c r="C11" s="20">
        <v>3</v>
      </c>
      <c r="D11" s="20">
        <v>26655000</v>
      </c>
      <c r="E11" s="20">
        <v>26655000</v>
      </c>
      <c r="F11" s="25">
        <f>D11/$D$52*100</f>
        <v>57.787152065736215</v>
      </c>
      <c r="G11" s="25">
        <f>D11/$D$54*100</f>
        <v>57.787152065736215</v>
      </c>
    </row>
    <row r="12" spans="1:7" ht="19.5" customHeight="1">
      <c r="A12" s="24" t="s">
        <v>16</v>
      </c>
      <c r="B12" s="22" t="s">
        <v>17</v>
      </c>
      <c r="C12" s="20"/>
      <c r="D12" s="20"/>
      <c r="E12" s="20"/>
      <c r="F12" s="16"/>
      <c r="G12" s="25"/>
    </row>
    <row r="13" spans="1:7" ht="19.5" customHeight="1">
      <c r="A13" s="26" t="s">
        <v>18</v>
      </c>
      <c r="B13" s="22" t="s">
        <v>19</v>
      </c>
      <c r="C13" s="20"/>
      <c r="D13" s="20"/>
      <c r="E13" s="20"/>
      <c r="F13" s="16"/>
      <c r="G13" s="25"/>
    </row>
    <row r="14" spans="1:7" s="7" customFormat="1" ht="19.5" customHeight="1">
      <c r="A14" s="18"/>
      <c r="B14" s="19" t="s">
        <v>20</v>
      </c>
      <c r="C14" s="23">
        <f>SUM(C8:C13)</f>
        <v>3</v>
      </c>
      <c r="D14" s="23">
        <f>SUM(D8:D13)</f>
        <v>26655000</v>
      </c>
      <c r="E14" s="23">
        <f>SUM(E8:E13)</f>
        <v>26655000</v>
      </c>
      <c r="F14" s="16">
        <f>D14/$D$52*100</f>
        <v>57.787152065736215</v>
      </c>
      <c r="G14" s="16">
        <f>D14/$D$54*100</f>
        <v>57.787152065736215</v>
      </c>
    </row>
    <row r="15" spans="1:7" ht="19.5" customHeight="1">
      <c r="A15" s="27">
        <v>-2</v>
      </c>
      <c r="B15" s="28" t="s">
        <v>21</v>
      </c>
      <c r="C15" s="23"/>
      <c r="D15" s="23"/>
      <c r="E15" s="23"/>
      <c r="F15" s="16"/>
      <c r="G15" s="25"/>
    </row>
    <row r="16" spans="1:7" ht="35.25" customHeight="1">
      <c r="A16" s="26" t="s">
        <v>10</v>
      </c>
      <c r="B16" s="22" t="s">
        <v>22</v>
      </c>
      <c r="C16" s="20"/>
      <c r="D16" s="20"/>
      <c r="E16" s="20"/>
      <c r="F16" s="16"/>
      <c r="G16" s="25"/>
    </row>
    <row r="17" spans="1:7" ht="19.5" customHeight="1">
      <c r="A17" s="20" t="s">
        <v>12</v>
      </c>
      <c r="B17" s="28" t="s">
        <v>15</v>
      </c>
      <c r="C17" s="20"/>
      <c r="D17" s="20"/>
      <c r="E17" s="20"/>
      <c r="F17" s="16"/>
      <c r="G17" s="25"/>
    </row>
    <row r="18" spans="1:7" ht="19.5" customHeight="1">
      <c r="A18" s="26" t="s">
        <v>14</v>
      </c>
      <c r="B18" s="22" t="s">
        <v>23</v>
      </c>
      <c r="C18" s="20"/>
      <c r="D18" s="20"/>
      <c r="E18" s="20"/>
      <c r="F18" s="16"/>
      <c r="G18" s="25"/>
    </row>
    <row r="19" spans="1:7" ht="19.5" customHeight="1">
      <c r="A19" s="20" t="s">
        <v>16</v>
      </c>
      <c r="B19" s="28" t="s">
        <v>24</v>
      </c>
      <c r="C19" s="20"/>
      <c r="D19" s="20"/>
      <c r="E19" s="20"/>
      <c r="F19" s="16"/>
      <c r="G19" s="25"/>
    </row>
    <row r="20" spans="1:7" s="7" customFormat="1" ht="19.5" customHeight="1">
      <c r="A20" s="23"/>
      <c r="B20" s="29" t="s">
        <v>25</v>
      </c>
      <c r="C20" s="23">
        <f>SUM(C15:C19)</f>
        <v>0</v>
      </c>
      <c r="D20" s="23">
        <f>SUM(D15:D19)</f>
        <v>0</v>
      </c>
      <c r="E20" s="23">
        <f>SUM(E15:E19)</f>
        <v>0</v>
      </c>
      <c r="F20" s="23">
        <f>SUM(F15:F19)</f>
        <v>0</v>
      </c>
      <c r="G20" s="23">
        <f>SUM(G15:G19)</f>
        <v>0</v>
      </c>
    </row>
    <row r="21" spans="1:7" s="7" customFormat="1" ht="38.25" customHeight="1">
      <c r="A21" s="18"/>
      <c r="B21" s="30" t="s">
        <v>26</v>
      </c>
      <c r="C21" s="23">
        <f>C14+C20</f>
        <v>3</v>
      </c>
      <c r="D21" s="23">
        <f>D14+D20</f>
        <v>26655000</v>
      </c>
      <c r="E21" s="23">
        <f>E14+E20</f>
        <v>26655000</v>
      </c>
      <c r="F21" s="16">
        <f>D21/$D$52*100</f>
        <v>57.787152065736215</v>
      </c>
      <c r="G21" s="16">
        <f>D21/$D$54*100</f>
        <v>57.787152065736215</v>
      </c>
    </row>
    <row r="22" spans="1:7" ht="19.5" customHeight="1">
      <c r="A22" s="23" t="s">
        <v>27</v>
      </c>
      <c r="B22" s="29" t="s">
        <v>28</v>
      </c>
      <c r="C22" s="20"/>
      <c r="D22" s="20"/>
      <c r="E22" s="20"/>
      <c r="F22" s="16"/>
      <c r="G22" s="25"/>
    </row>
    <row r="23" spans="1:7" ht="19.5" customHeight="1">
      <c r="A23" s="31">
        <v>-1</v>
      </c>
      <c r="B23" s="29" t="s">
        <v>29</v>
      </c>
      <c r="C23" s="20"/>
      <c r="D23" s="20"/>
      <c r="E23" s="20"/>
      <c r="F23" s="16"/>
      <c r="G23" s="25"/>
    </row>
    <row r="24" spans="1:7" ht="19.5" customHeight="1">
      <c r="A24" s="20" t="s">
        <v>10</v>
      </c>
      <c r="B24" s="28" t="s">
        <v>30</v>
      </c>
      <c r="C24" s="20">
        <v>41</v>
      </c>
      <c r="D24" s="20">
        <v>3167029</v>
      </c>
      <c r="E24" s="20">
        <v>3167029</v>
      </c>
      <c r="F24" s="25">
        <f>D24/$D$52*100</f>
        <v>6.866013371584938</v>
      </c>
      <c r="G24" s="25">
        <f>D24/$D$54*100</f>
        <v>6.866013371584938</v>
      </c>
    </row>
    <row r="25" spans="1:7" ht="19.5" customHeight="1">
      <c r="A25" s="20" t="s">
        <v>12</v>
      </c>
      <c r="B25" s="28" t="s">
        <v>31</v>
      </c>
      <c r="C25" s="20">
        <v>10</v>
      </c>
      <c r="D25" s="20">
        <v>161900</v>
      </c>
      <c r="E25" s="20">
        <v>161900</v>
      </c>
      <c r="F25" s="25">
        <f>D25/$D$52*100</f>
        <v>0.3509938067695627</v>
      </c>
      <c r="G25" s="25">
        <f>D25/$D$54*100</f>
        <v>0.3509938067695627</v>
      </c>
    </row>
    <row r="26" spans="1:7" ht="19.5" customHeight="1">
      <c r="A26" s="20" t="s">
        <v>14</v>
      </c>
      <c r="B26" s="28" t="s">
        <v>32</v>
      </c>
      <c r="C26" s="20"/>
      <c r="D26" s="20"/>
      <c r="E26" s="20"/>
      <c r="F26" s="25"/>
      <c r="G26" s="25"/>
    </row>
    <row r="27" spans="1:7" ht="19.5" customHeight="1">
      <c r="A27" s="20" t="s">
        <v>16</v>
      </c>
      <c r="B27" s="28" t="s">
        <v>33</v>
      </c>
      <c r="C27" s="20"/>
      <c r="D27" s="20"/>
      <c r="E27" s="20"/>
      <c r="F27" s="25"/>
      <c r="G27" s="25"/>
    </row>
    <row r="28" spans="1:7" ht="19.5" customHeight="1">
      <c r="A28" s="20" t="s">
        <v>18</v>
      </c>
      <c r="B28" s="28" t="s">
        <v>34</v>
      </c>
      <c r="C28" s="20"/>
      <c r="D28" s="20"/>
      <c r="E28" s="20"/>
      <c r="F28" s="25"/>
      <c r="G28" s="25"/>
    </row>
    <row r="29" spans="1:7" ht="19.5" customHeight="1">
      <c r="A29" s="20" t="s">
        <v>35</v>
      </c>
      <c r="B29" s="28" t="s">
        <v>36</v>
      </c>
      <c r="C29" s="20">
        <v>11</v>
      </c>
      <c r="D29" s="20">
        <v>2806211</v>
      </c>
      <c r="E29" s="20">
        <v>2806211</v>
      </c>
      <c r="F29" s="25">
        <f>D29/$D$52*100</f>
        <v>6.083771967193461</v>
      </c>
      <c r="G29" s="25">
        <f>D29/$D$54*100</f>
        <v>6.083771967193461</v>
      </c>
    </row>
    <row r="30" spans="1:7" ht="19.5" customHeight="1">
      <c r="A30" s="20" t="s">
        <v>37</v>
      </c>
      <c r="B30" s="28" t="s">
        <v>38</v>
      </c>
      <c r="D30" s="20"/>
      <c r="E30" s="20"/>
      <c r="F30" s="25"/>
      <c r="G30" s="25"/>
    </row>
    <row r="31" spans="1:7" ht="19.5" customHeight="1">
      <c r="A31" s="20" t="s">
        <v>39</v>
      </c>
      <c r="B31" s="28" t="s">
        <v>19</v>
      </c>
      <c r="C31" s="20"/>
      <c r="D31" s="20"/>
      <c r="E31" s="20"/>
      <c r="F31" s="16"/>
      <c r="G31" s="25"/>
    </row>
    <row r="32" spans="1:7" s="7" customFormat="1" ht="19.5" customHeight="1">
      <c r="A32" s="23"/>
      <c r="B32" s="29" t="s">
        <v>40</v>
      </c>
      <c r="C32" s="23">
        <f>SUM(C24:C31)</f>
        <v>62</v>
      </c>
      <c r="D32" s="23">
        <f>SUM(D24:D31)</f>
        <v>6135140</v>
      </c>
      <c r="E32" s="23">
        <f>SUM(E24:E31)</f>
        <v>6135140</v>
      </c>
      <c r="F32" s="16">
        <f>D32/$D$52*100</f>
        <v>13.300779145547962</v>
      </c>
      <c r="G32" s="16">
        <f>D32/$D$54*100</f>
        <v>13.300779145547962</v>
      </c>
    </row>
    <row r="33" spans="1:7" ht="19.5" customHeight="1">
      <c r="A33" s="31">
        <v>-2</v>
      </c>
      <c r="B33" s="29" t="s">
        <v>41</v>
      </c>
      <c r="C33" s="20"/>
      <c r="D33" s="20"/>
      <c r="E33" s="20"/>
      <c r="F33" s="16"/>
      <c r="G33" s="25"/>
    </row>
    <row r="34" spans="1:7" ht="19.5" customHeight="1">
      <c r="A34" s="20" t="s">
        <v>10</v>
      </c>
      <c r="B34" s="28" t="s">
        <v>42</v>
      </c>
      <c r="C34" s="20">
        <v>1420</v>
      </c>
      <c r="D34" s="20">
        <v>3960971</v>
      </c>
      <c r="E34" s="20">
        <v>3960971</v>
      </c>
      <c r="F34" s="25">
        <f>D34/$D$52*100</f>
        <v>8.587253179702541</v>
      </c>
      <c r="G34" s="25">
        <f>D34/$D$54*100</f>
        <v>8.587253179702541</v>
      </c>
    </row>
    <row r="35" spans="1:7" ht="19.5" customHeight="1">
      <c r="A35" s="51" t="s">
        <v>12</v>
      </c>
      <c r="B35" s="28" t="s">
        <v>43</v>
      </c>
      <c r="C35" s="20"/>
      <c r="D35" s="20"/>
      <c r="E35" s="20"/>
      <c r="F35" s="25"/>
      <c r="G35" s="25"/>
    </row>
    <row r="36" spans="1:7" ht="32.25" customHeight="1">
      <c r="A36" s="51"/>
      <c r="B36" s="32" t="s">
        <v>44</v>
      </c>
      <c r="C36" s="33">
        <v>95873</v>
      </c>
      <c r="D36" s="33">
        <v>5549872</v>
      </c>
      <c r="E36" s="33">
        <v>5513031</v>
      </c>
      <c r="F36" s="25">
        <f>D36/$D$52*100</f>
        <v>12.031937618059336</v>
      </c>
      <c r="G36" s="25">
        <f>D36/$D$54*100</f>
        <v>12.031937618059336</v>
      </c>
    </row>
    <row r="37" spans="1:7" ht="30" customHeight="1">
      <c r="A37" s="51"/>
      <c r="B37" s="32" t="s">
        <v>45</v>
      </c>
      <c r="C37" s="33">
        <v>12</v>
      </c>
      <c r="D37" s="33">
        <v>2594054</v>
      </c>
      <c r="E37" s="33">
        <v>2594054</v>
      </c>
      <c r="F37" s="25">
        <f>D37/$D$52*100</f>
        <v>5.623822658590557</v>
      </c>
      <c r="G37" s="25">
        <f>D37/$D$54*100</f>
        <v>5.623822658590557</v>
      </c>
    </row>
    <row r="38" spans="1:7" ht="19.5" customHeight="1">
      <c r="A38" s="20" t="s">
        <v>14</v>
      </c>
      <c r="B38" s="28" t="s">
        <v>19</v>
      </c>
      <c r="C38" s="20"/>
      <c r="D38" s="20"/>
      <c r="E38" s="20"/>
      <c r="F38" s="25"/>
      <c r="G38" s="25"/>
    </row>
    <row r="39" spans="1:7" ht="18" customHeight="1">
      <c r="A39" s="20"/>
      <c r="B39" s="28" t="s">
        <v>46</v>
      </c>
      <c r="C39" s="20">
        <v>318</v>
      </c>
      <c r="D39" s="20">
        <v>204162</v>
      </c>
      <c r="E39" s="20">
        <v>204162</v>
      </c>
      <c r="F39" s="25">
        <f>D39/$D$52*100</f>
        <v>0.4426164149332147</v>
      </c>
      <c r="G39" s="25">
        <f>D39/$D$54*100</f>
        <v>0.4426164149332147</v>
      </c>
    </row>
    <row r="40" spans="1:7" ht="19.5" customHeight="1">
      <c r="A40" s="20"/>
      <c r="B40" s="28" t="s">
        <v>47</v>
      </c>
      <c r="C40" s="20">
        <v>5</v>
      </c>
      <c r="D40" s="20">
        <v>303909</v>
      </c>
      <c r="E40" s="20">
        <v>303909</v>
      </c>
      <c r="F40" s="25">
        <f>D40/$D$52*100</f>
        <v>0.6588645881502844</v>
      </c>
      <c r="G40" s="25">
        <f>D40/$D$54*100</f>
        <v>0.6588645881502844</v>
      </c>
    </row>
    <row r="41" spans="1:7" ht="19.5" customHeight="1">
      <c r="A41" s="20"/>
      <c r="B41" s="28" t="s">
        <v>48</v>
      </c>
      <c r="C41" s="20">
        <v>143</v>
      </c>
      <c r="D41" s="20">
        <v>71933</v>
      </c>
      <c r="E41" s="20">
        <v>71933</v>
      </c>
      <c r="F41" s="25">
        <f>D41/$D$52*100</f>
        <v>0.15594834776006766</v>
      </c>
      <c r="G41" s="25">
        <f>D41/$D$54*100</f>
        <v>0.15594834776006766</v>
      </c>
    </row>
    <row r="42" spans="1:7" ht="19.5" customHeight="1">
      <c r="A42" s="20"/>
      <c r="B42" s="28" t="s">
        <v>49</v>
      </c>
      <c r="C42" s="20"/>
      <c r="D42" s="20"/>
      <c r="E42" s="20"/>
      <c r="F42" s="25"/>
      <c r="G42" s="25"/>
    </row>
    <row r="43" spans="1:7" ht="19.5" customHeight="1">
      <c r="A43" s="20"/>
      <c r="B43" s="28" t="s">
        <v>50</v>
      </c>
      <c r="C43" s="20">
        <v>627</v>
      </c>
      <c r="D43" s="20">
        <v>190039</v>
      </c>
      <c r="E43" s="20">
        <v>189989</v>
      </c>
      <c r="F43" s="25">
        <f>D43/$D$52*100</f>
        <v>0.41199822140012926</v>
      </c>
      <c r="G43" s="25">
        <f>D43/$D$54*100</f>
        <v>0.41199822140012926</v>
      </c>
    </row>
    <row r="44" spans="1:7" ht="19.5" customHeight="1">
      <c r="A44" s="20"/>
      <c r="B44" s="28" t="s">
        <v>51</v>
      </c>
      <c r="C44" s="20">
        <v>130</v>
      </c>
      <c r="D44" s="20">
        <v>36139</v>
      </c>
      <c r="E44" s="20">
        <v>36139</v>
      </c>
      <c r="F44" s="25">
        <f>D44/$D$52*100</f>
        <v>0.07834814813369503</v>
      </c>
      <c r="G44" s="25">
        <f>D44/$D$54*100</f>
        <v>0.07834814813369503</v>
      </c>
    </row>
    <row r="45" spans="1:7" ht="19.5" customHeight="1">
      <c r="A45" s="20"/>
      <c r="B45" s="28" t="s">
        <v>52</v>
      </c>
      <c r="C45" s="20"/>
      <c r="D45" s="20"/>
      <c r="E45" s="20"/>
      <c r="F45" s="25"/>
      <c r="G45" s="25"/>
    </row>
    <row r="46" spans="1:7" ht="19.5" customHeight="1">
      <c r="A46" s="20"/>
      <c r="B46" s="28" t="s">
        <v>87</v>
      </c>
      <c r="C46" s="20"/>
      <c r="D46" s="20"/>
      <c r="E46" s="20"/>
      <c r="F46" s="25"/>
      <c r="G46" s="25"/>
    </row>
    <row r="47" spans="1:7" ht="19.5" customHeight="1">
      <c r="A47" s="20"/>
      <c r="B47" s="28" t="s">
        <v>88</v>
      </c>
      <c r="C47" s="20"/>
      <c r="D47" s="20"/>
      <c r="E47" s="20"/>
      <c r="F47" s="25"/>
      <c r="G47" s="25"/>
    </row>
    <row r="48" spans="1:7" ht="19.5" customHeight="1">
      <c r="A48" s="20"/>
      <c r="B48" s="28" t="s">
        <v>89</v>
      </c>
      <c r="C48" s="20">
        <v>1332</v>
      </c>
      <c r="D48" s="20">
        <v>424951</v>
      </c>
      <c r="E48" s="20">
        <v>424051</v>
      </c>
      <c r="F48" s="25">
        <f>D48/$D$52*100</f>
        <v>0.9212796119859941</v>
      </c>
      <c r="G48" s="25">
        <f>D48/$D$54*100</f>
        <v>0.9212796119859941</v>
      </c>
    </row>
    <row r="49" spans="1:7" ht="11.25" customHeight="1">
      <c r="A49" s="20"/>
      <c r="B49" s="28"/>
      <c r="C49" s="20"/>
      <c r="D49" s="20"/>
      <c r="E49" s="20"/>
      <c r="F49" s="16"/>
      <c r="G49" s="25"/>
    </row>
    <row r="50" spans="1:7" s="7" customFormat="1" ht="19.5" customHeight="1">
      <c r="A50" s="23"/>
      <c r="B50" s="29" t="s">
        <v>53</v>
      </c>
      <c r="C50" s="23">
        <f>SUM(C34:C48)</f>
        <v>99860</v>
      </c>
      <c r="D50" s="23">
        <f>SUM(D34:D48)</f>
        <v>13336030</v>
      </c>
      <c r="E50" s="23">
        <f>SUM(E34:E48)</f>
        <v>13298239</v>
      </c>
      <c r="F50" s="16">
        <f>D50/$D$52*100</f>
        <v>28.91206878871582</v>
      </c>
      <c r="G50" s="16">
        <f>D50/$D$54*100</f>
        <v>28.91206878871582</v>
      </c>
    </row>
    <row r="51" spans="1:7" s="7" customFormat="1" ht="20.25" customHeight="1">
      <c r="A51" s="23"/>
      <c r="B51" s="29" t="s">
        <v>54</v>
      </c>
      <c r="C51" s="23">
        <f>C32+C50</f>
        <v>99922</v>
      </c>
      <c r="D51" s="23">
        <f>D32+D50</f>
        <v>19471170</v>
      </c>
      <c r="E51" s="23">
        <f>E32+E50</f>
        <v>19433379</v>
      </c>
      <c r="F51" s="16">
        <f>D51/$D$52*100</f>
        <v>42.21284793426378</v>
      </c>
      <c r="G51" s="16">
        <f>D51/$D$54*100</f>
        <v>42.21284793426378</v>
      </c>
    </row>
    <row r="52" spans="1:7" s="7" customFormat="1" ht="19.5" customHeight="1">
      <c r="A52" s="23"/>
      <c r="B52" s="29" t="s">
        <v>55</v>
      </c>
      <c r="C52" s="23">
        <f>C21+C51</f>
        <v>99925</v>
      </c>
      <c r="D52" s="23">
        <f>D21+D51</f>
        <v>46126170</v>
      </c>
      <c r="E52" s="23">
        <f>E21+E51</f>
        <v>46088379</v>
      </c>
      <c r="F52" s="16">
        <f>D52/$D$52*100</f>
        <v>100</v>
      </c>
      <c r="G52" s="16">
        <f>D52/$D$54*100</f>
        <v>100</v>
      </c>
    </row>
    <row r="53" spans="1:7" ht="28.5" customHeight="1">
      <c r="A53" s="23" t="s">
        <v>56</v>
      </c>
      <c r="B53" s="29" t="s">
        <v>57</v>
      </c>
      <c r="C53" s="20"/>
      <c r="D53" s="20"/>
      <c r="E53" s="20"/>
      <c r="F53" s="16"/>
      <c r="G53" s="25"/>
    </row>
    <row r="54" spans="1:7" s="7" customFormat="1" ht="17.25" customHeight="1">
      <c r="A54" s="23"/>
      <c r="B54" s="29" t="s">
        <v>58</v>
      </c>
      <c r="C54" s="23">
        <f>C52+C53</f>
        <v>99925</v>
      </c>
      <c r="D54" s="23">
        <f>D52+D53</f>
        <v>46126170</v>
      </c>
      <c r="E54" s="23">
        <f>E52+E53</f>
        <v>46088379</v>
      </c>
      <c r="F54" s="16">
        <f>D54/$D$52*100</f>
        <v>100</v>
      </c>
      <c r="G54" s="16">
        <f>D54/$D$54*100</f>
        <v>100</v>
      </c>
    </row>
    <row r="55" spans="1:7" s="7" customFormat="1" ht="13.5" customHeight="1">
      <c r="A55" s="34" t="s">
        <v>59</v>
      </c>
      <c r="B55" s="8"/>
      <c r="C55" s="4"/>
      <c r="D55" s="4"/>
      <c r="E55" s="4"/>
      <c r="F55" s="6"/>
      <c r="G55" s="6"/>
    </row>
    <row r="56" spans="1:7" s="7" customFormat="1" ht="19.5" customHeight="1">
      <c r="A56" s="4"/>
      <c r="B56" s="1" t="s">
        <v>60</v>
      </c>
      <c r="C56" s="2">
        <f>1508871+D20+D29+D30+D40+D45+D43+D44</f>
        <v>4845169</v>
      </c>
      <c r="D56" s="3" t="s">
        <v>61</v>
      </c>
      <c r="E56" s="4" t="s">
        <v>62</v>
      </c>
      <c r="F56" s="5">
        <f>C56/$D$54*100</f>
        <v>10.504164989202442</v>
      </c>
      <c r="G56" s="6" t="s">
        <v>63</v>
      </c>
    </row>
    <row r="57" spans="1:7" s="7" customFormat="1" ht="19.5" customHeight="1">
      <c r="A57" s="4"/>
      <c r="B57" s="7" t="s">
        <v>100</v>
      </c>
      <c r="C57" s="4"/>
      <c r="D57" s="4"/>
      <c r="E57" s="4"/>
      <c r="F57" s="6"/>
      <c r="G57" s="6"/>
    </row>
    <row r="58" spans="1:7" s="7" customFormat="1" ht="20.25" customHeight="1">
      <c r="A58" s="4"/>
      <c r="B58" s="74" t="s">
        <v>97</v>
      </c>
      <c r="C58" s="74"/>
      <c r="D58" s="74"/>
      <c r="E58" s="74"/>
      <c r="F58" s="74"/>
      <c r="G58" s="74"/>
    </row>
    <row r="59" spans="1:7" s="7" customFormat="1" ht="33" customHeight="1">
      <c r="A59" s="4"/>
      <c r="B59" s="77" t="s">
        <v>99</v>
      </c>
      <c r="C59" s="77"/>
      <c r="D59" s="77"/>
      <c r="E59" s="77"/>
      <c r="F59" s="77"/>
      <c r="G59" s="77"/>
    </row>
    <row r="60" spans="1:7" ht="36.75" customHeight="1">
      <c r="A60" s="35"/>
      <c r="B60" s="77" t="s">
        <v>101</v>
      </c>
      <c r="C60" s="77"/>
      <c r="D60" s="77"/>
      <c r="E60" s="77"/>
      <c r="F60" s="77"/>
      <c r="G60" s="77"/>
    </row>
    <row r="61" spans="1:7" ht="19.5" customHeight="1">
      <c r="A61" s="75" t="s">
        <v>64</v>
      </c>
      <c r="B61" s="75"/>
      <c r="C61" s="75"/>
      <c r="D61" s="75"/>
      <c r="E61" s="75"/>
      <c r="F61" s="75"/>
      <c r="G61" s="75"/>
    </row>
    <row r="62" spans="1:4" ht="19.5" customHeight="1">
      <c r="A62" s="9"/>
      <c r="C62" s="9"/>
      <c r="D62" s="9"/>
    </row>
    <row r="63" spans="1:7" ht="33.75" customHeight="1">
      <c r="A63" s="23" t="s">
        <v>65</v>
      </c>
      <c r="B63" s="69" t="s">
        <v>66</v>
      </c>
      <c r="C63" s="70"/>
      <c r="D63" s="23" t="s">
        <v>67</v>
      </c>
      <c r="E63" s="56" t="s">
        <v>68</v>
      </c>
      <c r="F63" s="71"/>
      <c r="G63" s="58"/>
    </row>
    <row r="64" spans="1:7" ht="19.5" customHeight="1">
      <c r="A64" s="20">
        <v>1</v>
      </c>
      <c r="B64" s="54" t="s">
        <v>69</v>
      </c>
      <c r="C64" s="54"/>
      <c r="D64" s="20">
        <v>20600000</v>
      </c>
      <c r="E64" s="59">
        <f>D64/$D$54*100</f>
        <v>44.660113770555846</v>
      </c>
      <c r="F64" s="59"/>
      <c r="G64" s="59"/>
    </row>
    <row r="65" spans="1:7" ht="19.5" customHeight="1">
      <c r="A65" s="20">
        <v>2</v>
      </c>
      <c r="B65" s="54" t="s">
        <v>70</v>
      </c>
      <c r="C65" s="54"/>
      <c r="D65" s="20">
        <v>1255000</v>
      </c>
      <c r="E65" s="59">
        <f>D65/$D$54*100</f>
        <v>2.720798193303281</v>
      </c>
      <c r="F65" s="59"/>
      <c r="G65" s="59"/>
    </row>
    <row r="66" spans="1:7" ht="32.25" customHeight="1">
      <c r="A66" s="20">
        <v>3</v>
      </c>
      <c r="B66" s="49" t="s">
        <v>95</v>
      </c>
      <c r="C66" s="49"/>
      <c r="D66" s="20">
        <v>4800000</v>
      </c>
      <c r="E66" s="59">
        <f>D66/$D$54*100</f>
        <v>10.40624010187709</v>
      </c>
      <c r="F66" s="59"/>
      <c r="G66" s="59"/>
    </row>
    <row r="67" spans="1:7" s="7" customFormat="1" ht="19.5" customHeight="1">
      <c r="A67" s="23"/>
      <c r="B67" s="50" t="s">
        <v>71</v>
      </c>
      <c r="C67" s="50"/>
      <c r="D67" s="23">
        <f>SUM(D64:D66)</f>
        <v>26655000</v>
      </c>
      <c r="E67" s="60">
        <f>D67/$D$54*100</f>
        <v>57.787152065736215</v>
      </c>
      <c r="F67" s="60"/>
      <c r="G67" s="60"/>
    </row>
    <row r="70" spans="1:7" ht="19.5" customHeight="1">
      <c r="A70" s="55" t="s">
        <v>72</v>
      </c>
      <c r="B70" s="55"/>
      <c r="C70" s="55"/>
      <c r="D70" s="55"/>
      <c r="E70" s="55"/>
      <c r="F70" s="55"/>
      <c r="G70" s="55"/>
    </row>
    <row r="71" spans="1:7" ht="33.75" customHeight="1">
      <c r="A71" s="18" t="s">
        <v>73</v>
      </c>
      <c r="B71" s="67" t="s">
        <v>66</v>
      </c>
      <c r="C71" s="68"/>
      <c r="D71" s="18" t="s">
        <v>67</v>
      </c>
      <c r="E71" s="56" t="s">
        <v>68</v>
      </c>
      <c r="F71" s="47"/>
      <c r="G71" s="57"/>
    </row>
    <row r="72" spans="1:11" s="28" customFormat="1" ht="19.5" customHeight="1">
      <c r="A72" s="20"/>
      <c r="B72" s="54"/>
      <c r="C72" s="54"/>
      <c r="D72" s="20"/>
      <c r="E72" s="51"/>
      <c r="F72" s="51"/>
      <c r="G72" s="48"/>
      <c r="H72" s="36"/>
      <c r="I72" s="8"/>
      <c r="J72" s="8"/>
      <c r="K72" s="8"/>
    </row>
    <row r="73" spans="1:11" s="28" customFormat="1" ht="19.5" customHeight="1">
      <c r="A73" s="20">
        <v>1</v>
      </c>
      <c r="B73" s="54" t="s">
        <v>90</v>
      </c>
      <c r="C73" s="54"/>
      <c r="D73" s="20">
        <v>607132</v>
      </c>
      <c r="E73" s="59">
        <f>D73/$D$54*100</f>
        <v>1.3162419511526753</v>
      </c>
      <c r="F73" s="59"/>
      <c r="G73" s="66"/>
      <c r="H73" s="36"/>
      <c r="I73" s="8"/>
      <c r="J73" s="8"/>
      <c r="K73" s="8"/>
    </row>
    <row r="74" spans="1:11" s="28" customFormat="1" ht="19.5" customHeight="1">
      <c r="A74" s="20">
        <v>2</v>
      </c>
      <c r="B74" s="54" t="s">
        <v>91</v>
      </c>
      <c r="C74" s="54"/>
      <c r="D74" s="20">
        <v>1590973</v>
      </c>
      <c r="E74" s="59">
        <f>D74/$D$54*100</f>
        <v>3.449176465334104</v>
      </c>
      <c r="F74" s="59"/>
      <c r="G74" s="66"/>
      <c r="H74" s="36"/>
      <c r="I74" s="8"/>
      <c r="J74" s="8"/>
      <c r="K74" s="8"/>
    </row>
    <row r="75" spans="1:11" s="28" customFormat="1" ht="19.5" customHeight="1">
      <c r="A75" s="20">
        <v>3</v>
      </c>
      <c r="B75" s="54" t="s">
        <v>74</v>
      </c>
      <c r="C75" s="54"/>
      <c r="D75" s="20">
        <f>2091234+78000</f>
        <v>2169234</v>
      </c>
      <c r="E75" s="59">
        <f>D75/$D$54*100</f>
        <v>4.702827050240677</v>
      </c>
      <c r="F75" s="59"/>
      <c r="G75" s="66"/>
      <c r="H75" s="36"/>
      <c r="I75" s="8"/>
      <c r="J75" s="8"/>
      <c r="K75" s="8"/>
    </row>
    <row r="76" spans="1:7" ht="19.5" customHeight="1">
      <c r="A76" s="37"/>
      <c r="B76" s="61" t="s">
        <v>71</v>
      </c>
      <c r="C76" s="62"/>
      <c r="D76" s="12">
        <f>SUM(D73:D75)</f>
        <v>4367339</v>
      </c>
      <c r="E76" s="63">
        <f>SUM(E73:G75)</f>
        <v>9.468245466727456</v>
      </c>
      <c r="F76" s="64"/>
      <c r="G76" s="65"/>
    </row>
    <row r="77" spans="1:7" ht="19.5" customHeight="1">
      <c r="A77" s="38"/>
      <c r="B77" s="39"/>
      <c r="C77" s="39"/>
      <c r="D77" s="39"/>
      <c r="E77" s="40"/>
      <c r="F77" s="40"/>
      <c r="G77" s="40"/>
    </row>
    <row r="78" spans="1:7" ht="19.5" customHeight="1">
      <c r="A78" s="55" t="s">
        <v>75</v>
      </c>
      <c r="B78" s="55"/>
      <c r="C78" s="55"/>
      <c r="D78" s="55"/>
      <c r="E78" s="55"/>
      <c r="F78" s="55"/>
      <c r="G78" s="55"/>
    </row>
    <row r="79" spans="1:7" ht="19.5" customHeight="1">
      <c r="A79" s="55"/>
      <c r="B79" s="55"/>
      <c r="C79" s="55"/>
      <c r="D79" s="55"/>
      <c r="E79" s="55"/>
      <c r="F79" s="55"/>
      <c r="G79" s="55"/>
    </row>
    <row r="80" spans="1:7" ht="31.5" customHeight="1">
      <c r="A80" s="23" t="s">
        <v>65</v>
      </c>
      <c r="B80" s="29" t="s">
        <v>66</v>
      </c>
      <c r="C80" s="41" t="s">
        <v>93</v>
      </c>
      <c r="D80" s="23" t="s">
        <v>76</v>
      </c>
      <c r="E80" s="50" t="s">
        <v>77</v>
      </c>
      <c r="F80" s="51"/>
      <c r="G80" s="51"/>
    </row>
    <row r="81" spans="1:7" ht="19.5" customHeight="1">
      <c r="A81" s="20"/>
      <c r="B81" s="28"/>
      <c r="C81" s="28"/>
      <c r="D81" s="20"/>
      <c r="E81" s="51"/>
      <c r="F81" s="51"/>
      <c r="G81" s="51"/>
    </row>
    <row r="82" spans="1:7" ht="19.5" customHeight="1">
      <c r="A82" s="20">
        <v>1</v>
      </c>
      <c r="B82" s="28" t="s">
        <v>69</v>
      </c>
      <c r="C82" s="28" t="s">
        <v>94</v>
      </c>
      <c r="D82" s="20">
        <v>7960150</v>
      </c>
      <c r="E82" s="59">
        <f>D82/D54*100</f>
        <v>17.257340030616025</v>
      </c>
      <c r="F82" s="59"/>
      <c r="G82" s="59"/>
    </row>
    <row r="83" spans="1:7" ht="19.5" customHeight="1">
      <c r="A83" s="20"/>
      <c r="B83" s="28"/>
      <c r="C83" s="28"/>
      <c r="D83" s="20"/>
      <c r="E83" s="59"/>
      <c r="F83" s="59"/>
      <c r="G83" s="59"/>
    </row>
    <row r="84" spans="1:7" s="7" customFormat="1" ht="19.5" customHeight="1">
      <c r="A84" s="23"/>
      <c r="B84" s="52" t="s">
        <v>71</v>
      </c>
      <c r="C84" s="53"/>
      <c r="D84" s="23">
        <v>7960150</v>
      </c>
      <c r="E84" s="60">
        <f>D84/D54*100</f>
        <v>17.257340030616025</v>
      </c>
      <c r="F84" s="60"/>
      <c r="G84" s="60"/>
    </row>
    <row r="85" spans="1:7" ht="19.5" customHeight="1">
      <c r="A85" s="38"/>
      <c r="B85" s="39"/>
      <c r="C85" s="39"/>
      <c r="D85" s="39"/>
      <c r="E85" s="42"/>
      <c r="F85" s="42"/>
      <c r="G85" s="42"/>
    </row>
    <row r="86" spans="1:7" ht="19.5" customHeight="1">
      <c r="A86" s="55" t="s">
        <v>78</v>
      </c>
      <c r="B86" s="55"/>
      <c r="C86" s="55"/>
      <c r="D86" s="55"/>
      <c r="E86" s="55"/>
      <c r="F86" s="55"/>
      <c r="G86" s="55"/>
    </row>
    <row r="88" spans="1:7" ht="63" customHeight="1">
      <c r="A88" s="18" t="s">
        <v>65</v>
      </c>
      <c r="B88" s="56" t="s">
        <v>79</v>
      </c>
      <c r="C88" s="57"/>
      <c r="D88" s="18" t="s">
        <v>80</v>
      </c>
      <c r="E88" s="18" t="s">
        <v>81</v>
      </c>
      <c r="F88" s="56" t="s">
        <v>82</v>
      </c>
      <c r="G88" s="58"/>
    </row>
    <row r="89" spans="1:7" ht="19.5" customHeight="1">
      <c r="A89" s="23"/>
      <c r="B89" s="52"/>
      <c r="C89" s="53"/>
      <c r="D89" s="23"/>
      <c r="E89" s="23"/>
      <c r="F89" s="50"/>
      <c r="G89" s="50"/>
    </row>
    <row r="90" spans="1:7" ht="19.5" customHeight="1">
      <c r="A90" s="23"/>
      <c r="B90" s="52" t="s">
        <v>83</v>
      </c>
      <c r="C90" s="53"/>
      <c r="D90" s="23"/>
      <c r="E90" s="23"/>
      <c r="F90" s="50"/>
      <c r="G90" s="50"/>
    </row>
    <row r="91" spans="1:7" ht="19.5" customHeight="1">
      <c r="A91" s="20"/>
      <c r="B91" s="54"/>
      <c r="C91" s="54"/>
      <c r="D91" s="20"/>
      <c r="E91" s="20"/>
      <c r="F91" s="51"/>
      <c r="G91" s="51"/>
    </row>
    <row r="92" spans="1:7" ht="19.5" customHeight="1">
      <c r="A92" s="20"/>
      <c r="B92" s="50" t="s">
        <v>71</v>
      </c>
      <c r="C92" s="50"/>
      <c r="D92" s="23"/>
      <c r="E92" s="20"/>
      <c r="F92" s="51"/>
      <c r="G92" s="51"/>
    </row>
    <row r="93" spans="1:7" ht="19.5" customHeight="1">
      <c r="A93" s="38"/>
      <c r="B93" s="39"/>
      <c r="C93" s="39"/>
      <c r="D93" s="39"/>
      <c r="E93" s="38"/>
      <c r="F93" s="38"/>
      <c r="G93" s="38"/>
    </row>
    <row r="94" spans="1:7" ht="19.5" customHeight="1">
      <c r="A94" s="55" t="s">
        <v>84</v>
      </c>
      <c r="B94" s="55"/>
      <c r="C94" s="55"/>
      <c r="D94" s="55"/>
      <c r="E94" s="55"/>
      <c r="F94" s="55"/>
      <c r="G94" s="55"/>
    </row>
    <row r="95" spans="1:7" ht="19.5" customHeight="1">
      <c r="A95" s="55"/>
      <c r="B95" s="55"/>
      <c r="C95" s="55"/>
      <c r="D95" s="55"/>
      <c r="E95" s="55"/>
      <c r="F95" s="55"/>
      <c r="G95" s="55"/>
    </row>
    <row r="96" spans="1:7" ht="47.25" customHeight="1">
      <c r="A96" s="18" t="s">
        <v>65</v>
      </c>
      <c r="B96" s="56" t="s">
        <v>85</v>
      </c>
      <c r="C96" s="57"/>
      <c r="D96" s="18" t="s">
        <v>86</v>
      </c>
      <c r="E96" s="18" t="s">
        <v>81</v>
      </c>
      <c r="F96" s="56" t="s">
        <v>82</v>
      </c>
      <c r="G96" s="58"/>
    </row>
    <row r="97" spans="1:7" ht="19.5" customHeight="1">
      <c r="A97" s="23"/>
      <c r="B97" s="50"/>
      <c r="C97" s="50"/>
      <c r="D97" s="23"/>
      <c r="E97" s="23"/>
      <c r="F97" s="50"/>
      <c r="G97" s="50"/>
    </row>
    <row r="98" spans="1:7" ht="19.5" customHeight="1">
      <c r="A98" s="23"/>
      <c r="B98" s="52" t="s">
        <v>83</v>
      </c>
      <c r="C98" s="53"/>
      <c r="D98" s="23"/>
      <c r="E98" s="23"/>
      <c r="F98" s="50"/>
      <c r="G98" s="50"/>
    </row>
    <row r="99" spans="1:7" ht="19.5" customHeight="1">
      <c r="A99" s="20"/>
      <c r="B99" s="54"/>
      <c r="C99" s="54"/>
      <c r="D99" s="20"/>
      <c r="E99" s="20"/>
      <c r="F99" s="51"/>
      <c r="G99" s="51"/>
    </row>
    <row r="100" spans="1:7" ht="19.5" customHeight="1">
      <c r="A100" s="20"/>
      <c r="B100" s="50" t="s">
        <v>71</v>
      </c>
      <c r="C100" s="50"/>
      <c r="D100" s="23"/>
      <c r="E100" s="20"/>
      <c r="F100" s="51"/>
      <c r="G100" s="51"/>
    </row>
  </sheetData>
  <mergeCells count="65">
    <mergeCell ref="A4:C4"/>
    <mergeCell ref="D4:E4"/>
    <mergeCell ref="F4:G4"/>
    <mergeCell ref="A1:G1"/>
    <mergeCell ref="A3:B3"/>
    <mergeCell ref="C3:G3"/>
    <mergeCell ref="B63:C63"/>
    <mergeCell ref="E63:G63"/>
    <mergeCell ref="F5:G5"/>
    <mergeCell ref="A35:A37"/>
    <mergeCell ref="B58:G58"/>
    <mergeCell ref="A61:G61"/>
    <mergeCell ref="E5:E6"/>
    <mergeCell ref="B59:G59"/>
    <mergeCell ref="B60:G60"/>
    <mergeCell ref="B64:C64"/>
    <mergeCell ref="E64:G64"/>
    <mergeCell ref="B65:C65"/>
    <mergeCell ref="E65:G65"/>
    <mergeCell ref="B66:C66"/>
    <mergeCell ref="E66:G66"/>
    <mergeCell ref="B67:C67"/>
    <mergeCell ref="E67:G67"/>
    <mergeCell ref="E73:G73"/>
    <mergeCell ref="B73:C73"/>
    <mergeCell ref="E74:G74"/>
    <mergeCell ref="A70:G70"/>
    <mergeCell ref="B71:C71"/>
    <mergeCell ref="E71:G71"/>
    <mergeCell ref="B72:C72"/>
    <mergeCell ref="E72:G72"/>
    <mergeCell ref="B76:C76"/>
    <mergeCell ref="E76:G76"/>
    <mergeCell ref="B74:C74"/>
    <mergeCell ref="E75:G75"/>
    <mergeCell ref="B75:C75"/>
    <mergeCell ref="A78:G79"/>
    <mergeCell ref="E80:G80"/>
    <mergeCell ref="E81:G81"/>
    <mergeCell ref="E82:G82"/>
    <mergeCell ref="E83:G83"/>
    <mergeCell ref="B84:C84"/>
    <mergeCell ref="E84:G84"/>
    <mergeCell ref="A86:G86"/>
    <mergeCell ref="B88:C88"/>
    <mergeCell ref="F88:G88"/>
    <mergeCell ref="B89:C89"/>
    <mergeCell ref="F89:G89"/>
    <mergeCell ref="B90:C90"/>
    <mergeCell ref="F90:G90"/>
    <mergeCell ref="B91:C91"/>
    <mergeCell ref="F91:G91"/>
    <mergeCell ref="B92:C92"/>
    <mergeCell ref="F92:G92"/>
    <mergeCell ref="A94:G95"/>
    <mergeCell ref="B96:C96"/>
    <mergeCell ref="F96:G96"/>
    <mergeCell ref="B97:C97"/>
    <mergeCell ref="F97:G97"/>
    <mergeCell ref="B100:C100"/>
    <mergeCell ref="F100:G100"/>
    <mergeCell ref="B98:C98"/>
    <mergeCell ref="F98:G98"/>
    <mergeCell ref="B99:C99"/>
    <mergeCell ref="F99:G99"/>
  </mergeCells>
  <printOptions/>
  <pageMargins left="1.25" right="0.5" top="1" bottom="1" header="0.5" footer="0.5"/>
  <pageSetup horizontalDpi="600" verticalDpi="600" orientation="portrait" scale="48" r:id="rId1"/>
  <rowBreaks count="1" manualBreakCount="1">
    <brk id="6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Adalbs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Xyz</dc:creator>
  <cp:keywords/>
  <dc:description/>
  <cp:lastModifiedBy>Adlabs</cp:lastModifiedBy>
  <cp:lastPrinted>2008-07-11T11:30:00Z</cp:lastPrinted>
  <dcterms:created xsi:type="dcterms:W3CDTF">2007-10-03T08:27:31Z</dcterms:created>
  <dcterms:modified xsi:type="dcterms:W3CDTF">2009-06-12T08:15:50Z</dcterms:modified>
  <cp:category/>
  <cp:version/>
  <cp:contentType/>
  <cp:contentStatus/>
</cp:coreProperties>
</file>